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5"/>
  <workbookPr/>
  <mc:AlternateContent xmlns:mc="http://schemas.openxmlformats.org/markup-compatibility/2006">
    <mc:Choice Requires="x15">
      <x15ac:absPath xmlns:x15ac="http://schemas.microsoft.com/office/spreadsheetml/2010/11/ac" url="D:\主機資料\桌面東西\業務\磨課師課程計畫\113年度\01. 徵件公告\"/>
    </mc:Choice>
  </mc:AlternateContent>
  <xr:revisionPtr revIDLastSave="0" documentId="13_ncr:1_{7934126E-B1BD-41C3-A587-E96B40291D4E}" xr6:coauthVersionLast="36" xr6:coauthVersionMax="36" xr10:uidLastSave="{00000000-0000-0000-0000-000000000000}"/>
  <bookViews>
    <workbookView xWindow="0" yWindow="0" windowWidth="19200" windowHeight="6200" xr2:uid="{00000000-000D-0000-FFFF-FFFF00000000}"/>
  </bookViews>
  <sheets>
    <sheet name="空白格式(灰色區域不需填寫)" sheetId="1" r:id="rId1"/>
    <sheet name="範例" sheetId="4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0" i="4" l="1"/>
  <c r="E7" i="1" l="1"/>
  <c r="E4" i="4"/>
  <c r="E4" i="1" l="1"/>
  <c r="E14" i="4" l="1"/>
  <c r="E13" i="4"/>
  <c r="E12" i="4"/>
  <c r="E11" i="4"/>
  <c r="E9" i="4"/>
  <c r="E7" i="4"/>
  <c r="E8" i="4"/>
  <c r="E6" i="4"/>
  <c r="E5" i="4"/>
  <c r="E10" i="4" l="1"/>
  <c r="E15" i="4" s="1"/>
  <c r="E11" i="1"/>
  <c r="E5" i="1"/>
  <c r="E12" i="1" l="1"/>
  <c r="E6" i="1"/>
  <c r="E8" i="1"/>
  <c r="B10" i="1" s="1"/>
  <c r="E9" i="1"/>
  <c r="E13" i="1"/>
  <c r="E14" i="1"/>
  <c r="E10" i="1" l="1"/>
  <c r="E15" i="1" s="1"/>
</calcChain>
</file>

<file path=xl/sharedStrings.xml><?xml version="1.0" encoding="utf-8"?>
<sst xmlns="http://schemas.openxmlformats.org/spreadsheetml/2006/main" count="104" uniqueCount="63">
  <si>
    <t>項目</t>
  </si>
  <si>
    <t>單價</t>
  </si>
  <si>
    <t>數量</t>
  </si>
  <si>
    <t>總額</t>
  </si>
  <si>
    <t>填表說明</t>
  </si>
  <si>
    <t>材料費</t>
  </si>
  <si>
    <t>總金額</t>
  </si>
  <si>
    <t>工讀金（勞動型）</t>
    <phoneticPr fontId="2" type="noConversion"/>
  </si>
  <si>
    <t>二代補充保費（所得衍生）</t>
    <phoneticPr fontId="2" type="noConversion"/>
  </si>
  <si>
    <t>課程名稱</t>
    <phoneticPr fontId="2" type="noConversion"/>
  </si>
  <si>
    <t>工作費勞保及勞工退休金</t>
    <phoneticPr fontId="2" type="noConversion"/>
  </si>
  <si>
    <t>工作費（勞動型）</t>
    <phoneticPr fontId="2" type="noConversion"/>
  </si>
  <si>
    <t>印刷費</t>
    <phoneticPr fontId="2" type="noConversion"/>
  </si>
  <si>
    <t>膳費</t>
    <phoneticPr fontId="2" type="noConversion"/>
  </si>
  <si>
    <t>交通費</t>
    <phoneticPr fontId="2" type="noConversion"/>
  </si>
  <si>
    <t>工讀金勞保及勞工退休金</t>
    <phoneticPr fontId="2" type="noConversion"/>
  </si>
  <si>
    <t>①須核實編列。
②須檢附單據核實報支。
③不得購買"圖書類"。</t>
    <phoneticPr fontId="2" type="noConversion"/>
  </si>
  <si>
    <t>須核實編列。</t>
    <phoneticPr fontId="2" type="noConversion"/>
  </si>
  <si>
    <t>①比照行政院頒布之「國內出差旅費報支要點」之交通費支給。
②短程車資應檢據核實報支。凡公民營汽車到達地區，除因急要公務者外，其搭乘計程車之費用，不得報支。</t>
    <phoneticPr fontId="2" type="noConversion"/>
  </si>
  <si>
    <t>錄製鐘點費(校外)</t>
    <phoneticPr fontId="2" type="noConversion"/>
  </si>
  <si>
    <t>使用說明(請條列說明)</t>
    <phoneticPr fontId="2" type="noConversion"/>
  </si>
  <si>
    <t>校外人員：至多2,000元/節(每節至少50分鐘)。</t>
    <phoneticPr fontId="2" type="noConversion"/>
  </si>
  <si>
    <t>課程類型</t>
    <phoneticPr fontId="2" type="noConversion"/>
  </si>
  <si>
    <t>由表單自行計算，毋須說明。</t>
    <phoneticPr fontId="2" type="noConversion"/>
  </si>
  <si>
    <t>工讀生之勞工退休金或保險費屬之，計畫負擔金額請參閱附件5。</t>
    <phoneticPr fontId="2" type="noConversion"/>
  </si>
  <si>
    <t>工作費之勞工退休金或保險費屬之，計畫負擔金額請參閱附件5。</t>
    <phoneticPr fontId="2" type="noConversion"/>
  </si>
  <si>
    <t>單位</t>
    <phoneticPr fontId="2" type="noConversion"/>
  </si>
  <si>
    <t>時</t>
    <phoneticPr fontId="2" type="noConversion"/>
  </si>
  <si>
    <t>節</t>
    <phoneticPr fontId="2" type="noConversion"/>
  </si>
  <si>
    <t>時</t>
    <phoneticPr fontId="2" type="noConversion"/>
  </si>
  <si>
    <t>月</t>
    <phoneticPr fontId="2" type="noConversion"/>
  </si>
  <si>
    <t>月</t>
    <phoneticPr fontId="2" type="noConversion"/>
  </si>
  <si>
    <t>式</t>
    <phoneticPr fontId="2" type="noConversion"/>
  </si>
  <si>
    <t>式</t>
    <phoneticPr fontId="2" type="noConversion"/>
  </si>
  <si>
    <t>人</t>
    <phoneticPr fontId="2" type="noConversion"/>
  </si>
  <si>
    <t>式</t>
    <phoneticPr fontId="2" type="noConversion"/>
  </si>
  <si>
    <t>①比照行政院頒布之「國內出差旅費報支要點」之交通費支給。
②短程車資應檢據核實報支。凡公民營汽車到達地區，除因急要公務者外，其搭乘計程車之費用，不得報支。</t>
    <phoneticPr fontId="2" type="noConversion"/>
  </si>
  <si>
    <t>統計輕鬆學</t>
    <phoneticPr fontId="2" type="noConversion"/>
  </si>
  <si>
    <t>□微型磨課師
□一般磨課師</t>
    <phoneticPr fontId="2" type="noConversion"/>
  </si>
  <si>
    <t>錄製鐘點費(校內)</t>
    <phoneticPr fontId="2" type="noConversion"/>
  </si>
  <si>
    <t>節</t>
  </si>
  <si>
    <t>磨課師補助經費預算表</t>
    <phoneticPr fontId="2" type="noConversion"/>
  </si>
  <si>
    <r>
      <rPr>
        <sz val="12"/>
        <color theme="1"/>
        <rFont val="新細明體"/>
        <family val="1"/>
        <charset val="136"/>
      </rPr>
      <t>□</t>
    </r>
    <r>
      <rPr>
        <sz val="12"/>
        <color theme="1"/>
        <rFont val="微軟正黑體"/>
        <family val="2"/>
        <charset val="136"/>
      </rPr>
      <t xml:space="preserve">符合一般磨課師最高補助金額50萬元整
</t>
    </r>
    <r>
      <rPr>
        <sz val="12"/>
        <color theme="1"/>
        <rFont val="新細明體"/>
        <family val="1"/>
        <charset val="136"/>
      </rPr>
      <t>□</t>
    </r>
    <r>
      <rPr>
        <sz val="12"/>
        <color theme="1"/>
        <rFont val="微軟正黑體"/>
        <family val="2"/>
        <charset val="136"/>
      </rPr>
      <t>符合微型磨課師最高補助金額20萬元整</t>
    </r>
    <phoneticPr fontId="2" type="noConversion"/>
  </si>
  <si>
    <t>校內人員：依照弘光科技大學教師授課鐘點計算辦法。(請參閱附件4)</t>
    <phoneticPr fontId="2" type="noConversion"/>
  </si>
  <si>
    <t>①相關所得費用的2.11%。
②依「全民健康保險扣取及繳納補充保險費辦法」規定核實報支。二代健保單位負擔金額=鐘點費、工讀金等支給。</t>
    <phoneticPr fontId="2" type="noConversion"/>
  </si>
  <si>
    <t>①相關所得費用的2.11%。
②依「全民健康保險扣取及繳納補充保險費辦法」規定核實報支。二代健保單位負擔金額=鐘點費、諮詢費、指導費、工讀金等支給。</t>
    <phoneticPr fontId="2" type="noConversion"/>
  </si>
  <si>
    <t>①辦理半日者：膳費上限100元(每人)。(不得額外編列茶水飲料等費用。)
②須檢附單據核實報支。</t>
    <phoneticPr fontId="2" type="noConversion"/>
  </si>
  <si>
    <r>
      <t>應依工作內容及性質核實編列。以現行勞動基準法所訂每人每小時最低基本工資176元，應註記每小時單價並核實支應。</t>
    </r>
    <r>
      <rPr>
        <sz val="12"/>
        <color rgb="FFFF0000"/>
        <rFont val="微軟正黑體"/>
        <family val="2"/>
        <charset val="136"/>
      </rPr>
      <t>須為本校學生</t>
    </r>
    <r>
      <rPr>
        <sz val="12"/>
        <color theme="1"/>
        <rFont val="微軟正黑體"/>
        <family val="2"/>
        <charset val="136"/>
      </rPr>
      <t>。</t>
    </r>
    <phoneticPr fontId="2" type="noConversion"/>
  </si>
  <si>
    <t>共2單元將由校外教授拍攝錄製，預計錄製時間為2小時。</t>
    <phoneticPr fontId="2" type="noConversion"/>
  </si>
  <si>
    <t>聘請校內工讀生１名協助課程資料上傳及整理，預估聘請2個月，每月20小時，共計40小時。</t>
    <phoneticPr fontId="2" type="noConversion"/>
  </si>
  <si>
    <t>聘請校外工讀生一名協助課程教材製作，預估聘請2個月，每月30小時，共計60小時。</t>
    <phoneticPr fontId="2" type="noConversion"/>
  </si>
  <si>
    <t>校外教授因拍攝需搭乘台北-沙鹿台鐵自強號，需376元(單程票價)*2(來回)=752元。</t>
    <phoneticPr fontId="2" type="noConversion"/>
  </si>
  <si>
    <t>相關文獻影印所需，預估約1,000元</t>
    <phoneticPr fontId="2" type="noConversion"/>
  </si>
  <si>
    <t>預計辦理6次工作會議，每次3人，共計18人次。</t>
    <phoneticPr fontId="2" type="noConversion"/>
  </si>
  <si>
    <t xml:space="preserve">影片拍攝相關所需，詳細如下：
數學模型展示品2,500元 * 1件＝2,500元
 </t>
    <phoneticPr fontId="2" type="noConversion"/>
  </si>
  <si>
    <r>
      <t>為勞務型臨時人力，唯人力不與工讀費重複，以現行勞動基準法所訂每人每小時最低基本工資176元支給。</t>
    </r>
    <r>
      <rPr>
        <sz val="12"/>
        <color rgb="FFFF0000"/>
        <rFont val="微軟正黑體"/>
        <family val="2"/>
        <charset val="136"/>
      </rPr>
      <t>須為校外人力</t>
    </r>
    <r>
      <rPr>
        <sz val="12"/>
        <color theme="1"/>
        <rFont val="微軟正黑體"/>
        <family val="2"/>
        <charset val="136"/>
      </rPr>
      <t>。</t>
    </r>
    <phoneticPr fontId="2" type="noConversion"/>
  </si>
  <si>
    <t>依前述工讀金預估每月薪資總額為3520元，對照附件5後，預計每月勞保及勞退金為 933(勞保)+24(職業災害)+270(勞退)=1227元，預估聘請2個月。</t>
    <phoneticPr fontId="2" type="noConversion"/>
  </si>
  <si>
    <t>依前述工讀費預估每月薪資總額為5280元，對照附件5後，預計每月勞保及勞退金為 933(勞保)+24(職業災害)+360(勞退)=1,317元，預估聘請2個月。</t>
    <phoneticPr fontId="2" type="noConversion"/>
  </si>
  <si>
    <r>
      <rPr>
        <sz val="12"/>
        <color theme="1"/>
        <rFont val="新細明體"/>
        <family val="1"/>
        <charset val="136"/>
      </rPr>
      <t>□</t>
    </r>
    <r>
      <rPr>
        <sz val="12"/>
        <color theme="1"/>
        <rFont val="微軟正黑體"/>
        <family val="2"/>
        <charset val="136"/>
      </rPr>
      <t xml:space="preserve">微型磨課師
</t>
    </r>
    <r>
      <rPr>
        <sz val="12"/>
        <color theme="1"/>
        <rFont val="新細明體"/>
        <family val="1"/>
        <charset val="136"/>
      </rPr>
      <t>▓</t>
    </r>
    <r>
      <rPr>
        <sz val="12"/>
        <color theme="1"/>
        <rFont val="微軟正黑體"/>
        <family val="2"/>
        <charset val="136"/>
      </rPr>
      <t>一般磨課師</t>
    </r>
    <phoneticPr fontId="2" type="noConversion"/>
  </si>
  <si>
    <r>
      <rPr>
        <sz val="12"/>
        <color theme="1"/>
        <rFont val="新細明體"/>
        <family val="1"/>
        <charset val="136"/>
      </rPr>
      <t>■</t>
    </r>
    <r>
      <rPr>
        <sz val="12"/>
        <color theme="1"/>
        <rFont val="微軟正黑體"/>
        <family val="2"/>
        <charset val="136"/>
      </rPr>
      <t xml:space="preserve">符合一般磨課師最高補助金額50萬元整
</t>
    </r>
    <r>
      <rPr>
        <sz val="12"/>
        <color theme="1"/>
        <rFont val="新細明體"/>
        <family val="1"/>
        <charset val="136"/>
      </rPr>
      <t>□</t>
    </r>
    <r>
      <rPr>
        <sz val="12"/>
        <color theme="1"/>
        <rFont val="微軟正黑體"/>
        <family val="2"/>
        <charset val="136"/>
      </rPr>
      <t>符合微型磨課師最高補助金額20萬元整</t>
    </r>
    <phoneticPr fontId="2" type="noConversion"/>
  </si>
  <si>
    <t>一般磨課師補助經費預算表(範例)</t>
    <phoneticPr fontId="2" type="noConversion"/>
  </si>
  <si>
    <r>
      <t>為勞務型臨時人力，唯人力不與工讀費重複，以現行勞動基準法所訂每人每小時最低基本工資183元支給。</t>
    </r>
    <r>
      <rPr>
        <sz val="12"/>
        <color rgb="FFFF0000"/>
        <rFont val="微軟正黑體"/>
        <family val="2"/>
        <charset val="136"/>
      </rPr>
      <t>須為校外人力。</t>
    </r>
    <phoneticPr fontId="2" type="noConversion"/>
  </si>
  <si>
    <r>
      <t>應依工作內容及性質核實編列。以現行勞動基準法所訂每人每小時最低基本工資183元，應註記每小時單價並核實支應。</t>
    </r>
    <r>
      <rPr>
        <sz val="12"/>
        <color rgb="FFFF0000"/>
        <rFont val="微軟正黑體"/>
        <family val="2"/>
        <charset val="136"/>
      </rPr>
      <t>須為本校學生</t>
    </r>
    <r>
      <rPr>
        <sz val="12"/>
        <color theme="1"/>
        <rFont val="微軟正黑體"/>
        <family val="2"/>
        <charset val="136"/>
      </rPr>
      <t>。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</si>
</sst>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_-* #,##0_-;\-* #,##0_-;_-* &quot;-&quot;??_-;_-@_-"/>
  </numFmts>
  <fonts count="8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微軟正黑體"/>
      <family val="2"/>
      <charset val="136"/>
    </font>
    <font>
      <b/>
      <sz val="18"/>
      <color theme="1"/>
      <name val="微軟正黑體"/>
      <family val="2"/>
      <charset val="136"/>
    </font>
    <font>
      <sz val="12"/>
      <color theme="1"/>
      <name val="新細明體"/>
      <family val="1"/>
      <charset val="136"/>
    </font>
    <font>
      <sz val="12"/>
      <color rgb="FFFF0000"/>
      <name val="微軟正黑體"/>
      <family val="2"/>
      <charset val="136"/>
    </font>
    <font>
      <sz val="12"/>
      <color theme="1"/>
      <name val="微軟正黑體"/>
      <family val="1"/>
      <charset val="136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3" fillId="0" borderId="0" xfId="0" applyFont="1">
      <alignment vertical="center"/>
    </xf>
    <xf numFmtId="176" fontId="3" fillId="0" borderId="1" xfId="1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0" fontId="3" fillId="0" borderId="0" xfId="0" applyFont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176" fontId="3" fillId="0" borderId="2" xfId="1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justify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0" fontId="3" fillId="3" borderId="13" xfId="0" applyFont="1" applyFill="1" applyBorder="1" applyAlignment="1">
      <alignment horizontal="center" vertical="center" wrapText="1"/>
    </xf>
    <xf numFmtId="176" fontId="3" fillId="4" borderId="1" xfId="1" applyNumberFormat="1" applyFont="1" applyFill="1" applyBorder="1" applyAlignment="1">
      <alignment horizontal="center" vertical="center" wrapText="1"/>
    </xf>
    <xf numFmtId="176" fontId="3" fillId="4" borderId="2" xfId="1" applyNumberFormat="1" applyFont="1" applyFill="1" applyBorder="1" applyAlignment="1">
      <alignment horizontal="center" vertical="center" wrapText="1"/>
    </xf>
    <xf numFmtId="176" fontId="3" fillId="4" borderId="3" xfId="1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justify" vertical="center" wrapText="1"/>
    </xf>
    <xf numFmtId="176" fontId="3" fillId="5" borderId="1" xfId="1" applyNumberFormat="1" applyFont="1" applyFill="1" applyBorder="1" applyAlignment="1">
      <alignment horizontal="center" vertical="center" wrapText="1"/>
    </xf>
    <xf numFmtId="176" fontId="3" fillId="5" borderId="2" xfId="1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5" fillId="2" borderId="10" xfId="0" applyFont="1" applyFill="1" applyBorder="1" applyAlignment="1">
      <alignment vertical="center" wrapText="1"/>
    </xf>
    <xf numFmtId="0" fontId="7" fillId="2" borderId="10" xfId="0" applyFont="1" applyFill="1" applyBorder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left" vertical="center" wrapText="1"/>
    </xf>
    <xf numFmtId="0" fontId="3" fillId="3" borderId="14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16" xfId="0" applyFont="1" applyBorder="1" applyAlignment="1">
      <alignment horizontal="left" vertical="center" wrapText="1"/>
    </xf>
    <xf numFmtId="0" fontId="3" fillId="0" borderId="17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7"/>
  <sheetViews>
    <sheetView tabSelected="1" zoomScale="87" zoomScaleNormal="87" workbookViewId="0">
      <selection activeCell="G7" sqref="G7:H7"/>
    </sheetView>
  </sheetViews>
  <sheetFormatPr defaultColWidth="9" defaultRowHeight="15.5" x14ac:dyDescent="0.4"/>
  <cols>
    <col min="1" max="1" width="28.6328125" style="1" customWidth="1"/>
    <col min="2" max="2" width="10" style="1" bestFit="1" customWidth="1"/>
    <col min="3" max="3" width="10.81640625" style="1" customWidth="1"/>
    <col min="4" max="4" width="5.90625" style="1" customWidth="1"/>
    <col min="5" max="5" width="22.08984375" style="4" customWidth="1"/>
    <col min="6" max="6" width="35" style="1" customWidth="1"/>
    <col min="7" max="7" width="24.36328125" style="1" customWidth="1"/>
    <col min="8" max="8" width="27.81640625" style="1" customWidth="1"/>
    <col min="9" max="16384" width="9" style="1"/>
  </cols>
  <sheetData>
    <row r="1" spans="1:8" ht="24" customHeight="1" x14ac:dyDescent="0.4">
      <c r="A1" s="27" t="s">
        <v>41</v>
      </c>
      <c r="B1" s="28"/>
      <c r="C1" s="28"/>
      <c r="D1" s="28"/>
      <c r="E1" s="28"/>
      <c r="F1" s="28"/>
      <c r="G1" s="28"/>
      <c r="H1" s="29"/>
    </row>
    <row r="2" spans="1:8" ht="38.25" customHeight="1" x14ac:dyDescent="0.4">
      <c r="A2" s="8" t="s">
        <v>9</v>
      </c>
      <c r="B2" s="32"/>
      <c r="C2" s="32"/>
      <c r="D2" s="32"/>
      <c r="E2" s="32"/>
      <c r="F2" s="32"/>
      <c r="G2" s="11" t="s">
        <v>22</v>
      </c>
      <c r="H2" s="20" t="s">
        <v>38</v>
      </c>
    </row>
    <row r="3" spans="1:8" x14ac:dyDescent="0.4">
      <c r="A3" s="8" t="s">
        <v>0</v>
      </c>
      <c r="B3" s="5" t="s">
        <v>1</v>
      </c>
      <c r="C3" s="5" t="s">
        <v>2</v>
      </c>
      <c r="D3" s="15" t="s">
        <v>26</v>
      </c>
      <c r="E3" s="5" t="s">
        <v>3</v>
      </c>
      <c r="F3" s="5" t="s">
        <v>20</v>
      </c>
      <c r="G3" s="30" t="s">
        <v>4</v>
      </c>
      <c r="H3" s="31"/>
    </row>
    <row r="4" spans="1:8" ht="45" customHeight="1" x14ac:dyDescent="0.4">
      <c r="A4" s="9" t="s">
        <v>39</v>
      </c>
      <c r="B4" s="2"/>
      <c r="C4" s="2"/>
      <c r="D4" s="17" t="s">
        <v>40</v>
      </c>
      <c r="E4" s="12">
        <f>B4*C4</f>
        <v>0</v>
      </c>
      <c r="F4" s="3"/>
      <c r="G4" s="38" t="s">
        <v>43</v>
      </c>
      <c r="H4" s="39"/>
    </row>
    <row r="5" spans="1:8" ht="60" customHeight="1" x14ac:dyDescent="0.4">
      <c r="A5" s="9" t="s">
        <v>19</v>
      </c>
      <c r="B5" s="2"/>
      <c r="C5" s="2"/>
      <c r="D5" s="17" t="s">
        <v>28</v>
      </c>
      <c r="E5" s="12">
        <f>B5*C5</f>
        <v>0</v>
      </c>
      <c r="F5" s="3"/>
      <c r="G5" s="22" t="s">
        <v>21</v>
      </c>
      <c r="H5" s="23"/>
    </row>
    <row r="6" spans="1:8" ht="80.25" customHeight="1" x14ac:dyDescent="0.4">
      <c r="A6" s="9" t="s">
        <v>7</v>
      </c>
      <c r="B6" s="17">
        <v>183</v>
      </c>
      <c r="C6" s="2">
        <v>0</v>
      </c>
      <c r="D6" s="17" t="s">
        <v>27</v>
      </c>
      <c r="E6" s="12">
        <f t="shared" ref="E6:E14" si="0">B6*C6</f>
        <v>0</v>
      </c>
      <c r="F6" s="3"/>
      <c r="G6" s="22" t="s">
        <v>62</v>
      </c>
      <c r="H6" s="23"/>
    </row>
    <row r="7" spans="1:8" ht="66.75" customHeight="1" x14ac:dyDescent="0.4">
      <c r="A7" s="9" t="s">
        <v>15</v>
      </c>
      <c r="B7" s="2">
        <v>0</v>
      </c>
      <c r="C7" s="2">
        <v>0</v>
      </c>
      <c r="D7" s="17" t="s">
        <v>30</v>
      </c>
      <c r="E7" s="12">
        <f>B7*C7</f>
        <v>0</v>
      </c>
      <c r="F7" s="3"/>
      <c r="G7" s="22" t="s">
        <v>24</v>
      </c>
      <c r="H7" s="23"/>
    </row>
    <row r="8" spans="1:8" ht="63" customHeight="1" x14ac:dyDescent="0.4">
      <c r="A8" s="9" t="s">
        <v>11</v>
      </c>
      <c r="B8" s="17">
        <v>183</v>
      </c>
      <c r="C8" s="2">
        <v>0</v>
      </c>
      <c r="D8" s="17" t="s">
        <v>29</v>
      </c>
      <c r="E8" s="12">
        <f t="shared" si="0"/>
        <v>0</v>
      </c>
      <c r="F8" s="3"/>
      <c r="G8" s="22" t="s">
        <v>61</v>
      </c>
      <c r="H8" s="23"/>
    </row>
    <row r="9" spans="1:8" ht="69" customHeight="1" x14ac:dyDescent="0.4">
      <c r="A9" s="9" t="s">
        <v>10</v>
      </c>
      <c r="B9" s="2">
        <v>0</v>
      </c>
      <c r="C9" s="2">
        <v>0</v>
      </c>
      <c r="D9" s="17" t="s">
        <v>31</v>
      </c>
      <c r="E9" s="12">
        <f t="shared" si="0"/>
        <v>0</v>
      </c>
      <c r="F9" s="3"/>
      <c r="G9" s="22" t="s">
        <v>25</v>
      </c>
      <c r="H9" s="23"/>
    </row>
    <row r="10" spans="1:8" ht="75" customHeight="1" x14ac:dyDescent="0.4">
      <c r="A10" s="9" t="s">
        <v>8</v>
      </c>
      <c r="B10" s="12">
        <f>(E4+E5+E6+E8)*0.0211</f>
        <v>0</v>
      </c>
      <c r="C10" s="12">
        <v>1</v>
      </c>
      <c r="D10" s="17" t="s">
        <v>32</v>
      </c>
      <c r="E10" s="12">
        <f t="shared" si="0"/>
        <v>0</v>
      </c>
      <c r="F10" s="16" t="s">
        <v>23</v>
      </c>
      <c r="G10" s="22" t="s">
        <v>44</v>
      </c>
      <c r="H10" s="23"/>
    </row>
    <row r="11" spans="1:8" ht="81" customHeight="1" x14ac:dyDescent="0.4">
      <c r="A11" s="9" t="s">
        <v>14</v>
      </c>
      <c r="B11" s="2">
        <v>0</v>
      </c>
      <c r="C11" s="2">
        <v>0</v>
      </c>
      <c r="D11" s="17" t="s">
        <v>32</v>
      </c>
      <c r="E11" s="12">
        <f t="shared" si="0"/>
        <v>0</v>
      </c>
      <c r="F11" s="3"/>
      <c r="G11" s="22" t="s">
        <v>18</v>
      </c>
      <c r="H11" s="23"/>
    </row>
    <row r="12" spans="1:8" ht="84.75" customHeight="1" x14ac:dyDescent="0.4">
      <c r="A12" s="9" t="s">
        <v>13</v>
      </c>
      <c r="B12" s="2">
        <v>0</v>
      </c>
      <c r="C12" s="2">
        <v>0</v>
      </c>
      <c r="D12" s="17" t="s">
        <v>34</v>
      </c>
      <c r="E12" s="12">
        <f t="shared" si="0"/>
        <v>0</v>
      </c>
      <c r="F12" s="3"/>
      <c r="G12" s="22" t="s">
        <v>46</v>
      </c>
      <c r="H12" s="23"/>
    </row>
    <row r="13" spans="1:8" ht="53.25" customHeight="1" x14ac:dyDescent="0.4">
      <c r="A13" s="9" t="s">
        <v>12</v>
      </c>
      <c r="B13" s="2">
        <v>0</v>
      </c>
      <c r="C13" s="17">
        <v>1</v>
      </c>
      <c r="D13" s="17" t="s">
        <v>35</v>
      </c>
      <c r="E13" s="12">
        <f t="shared" si="0"/>
        <v>0</v>
      </c>
      <c r="F13" s="3"/>
      <c r="G13" s="22" t="s">
        <v>17</v>
      </c>
      <c r="H13" s="23"/>
    </row>
    <row r="14" spans="1:8" ht="72" customHeight="1" thickBot="1" x14ac:dyDescent="0.45">
      <c r="A14" s="10" t="s">
        <v>5</v>
      </c>
      <c r="B14" s="6">
        <v>0</v>
      </c>
      <c r="C14" s="13">
        <v>1</v>
      </c>
      <c r="D14" s="18" t="s">
        <v>33</v>
      </c>
      <c r="E14" s="13">
        <f t="shared" si="0"/>
        <v>0</v>
      </c>
      <c r="F14" s="7"/>
      <c r="G14" s="33" t="s">
        <v>16</v>
      </c>
      <c r="H14" s="34"/>
    </row>
    <row r="15" spans="1:8" ht="47.25" customHeight="1" thickBot="1" x14ac:dyDescent="0.45">
      <c r="A15" s="24" t="s">
        <v>6</v>
      </c>
      <c r="B15" s="25"/>
      <c r="C15" s="25"/>
      <c r="D15" s="26"/>
      <c r="E15" s="14">
        <f>SUM(E4:E14)</f>
        <v>0</v>
      </c>
      <c r="F15" s="35" t="s">
        <v>42</v>
      </c>
      <c r="G15" s="36"/>
      <c r="H15" s="37"/>
    </row>
    <row r="16" spans="1:8" ht="40.5" customHeight="1" x14ac:dyDescent="0.4"/>
    <row r="17" spans="2:5" x14ac:dyDescent="0.4">
      <c r="B17" s="4"/>
      <c r="E17" s="1"/>
    </row>
  </sheetData>
  <mergeCells count="16">
    <mergeCell ref="G12:H12"/>
    <mergeCell ref="A15:D15"/>
    <mergeCell ref="G6:H6"/>
    <mergeCell ref="G8:H8"/>
    <mergeCell ref="A1:H1"/>
    <mergeCell ref="G3:H3"/>
    <mergeCell ref="G5:H5"/>
    <mergeCell ref="B2:F2"/>
    <mergeCell ref="G13:H13"/>
    <mergeCell ref="G14:H14"/>
    <mergeCell ref="F15:H15"/>
    <mergeCell ref="G7:H7"/>
    <mergeCell ref="G9:H9"/>
    <mergeCell ref="G10:H10"/>
    <mergeCell ref="G11:H11"/>
    <mergeCell ref="G4:H4"/>
  </mergeCells>
  <phoneticPr fontId="2" type="noConversion"/>
  <printOptions horizontalCentered="1"/>
  <pageMargins left="0.23622047244094491" right="0.23622047244094491" top="0.35433070866141736" bottom="0.35433070866141736" header="0.31496062992125984" footer="0.31496062992125984"/>
  <pageSetup paperSize="9" scale="7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17"/>
  <sheetViews>
    <sheetView topLeftCell="A4" workbookViewId="0">
      <selection activeCell="E8" sqref="E8"/>
    </sheetView>
  </sheetViews>
  <sheetFormatPr defaultColWidth="9" defaultRowHeight="15.5" x14ac:dyDescent="0.4"/>
  <cols>
    <col min="1" max="1" width="28.6328125" style="1" customWidth="1"/>
    <col min="2" max="2" width="10" style="1" bestFit="1" customWidth="1"/>
    <col min="3" max="3" width="10.81640625" style="1" customWidth="1"/>
    <col min="4" max="4" width="5.90625" style="1" customWidth="1"/>
    <col min="5" max="5" width="22.08984375" style="4" customWidth="1"/>
    <col min="6" max="6" width="35" style="1" customWidth="1"/>
    <col min="7" max="7" width="24.36328125" style="1" customWidth="1"/>
    <col min="8" max="8" width="27.81640625" style="1" customWidth="1"/>
    <col min="9" max="16384" width="9" style="1"/>
  </cols>
  <sheetData>
    <row r="1" spans="1:8" ht="24" customHeight="1" x14ac:dyDescent="0.4">
      <c r="A1" s="27" t="s">
        <v>60</v>
      </c>
      <c r="B1" s="28"/>
      <c r="C1" s="28"/>
      <c r="D1" s="28"/>
      <c r="E1" s="28"/>
      <c r="F1" s="28"/>
      <c r="G1" s="28"/>
      <c r="H1" s="29"/>
    </row>
    <row r="2" spans="1:8" ht="38.25" customHeight="1" x14ac:dyDescent="0.4">
      <c r="A2" s="8" t="s">
        <v>9</v>
      </c>
      <c r="B2" s="32" t="s">
        <v>37</v>
      </c>
      <c r="C2" s="32"/>
      <c r="D2" s="32"/>
      <c r="E2" s="32"/>
      <c r="F2" s="32"/>
      <c r="G2" s="11" t="s">
        <v>22</v>
      </c>
      <c r="H2" s="21" t="s">
        <v>58</v>
      </c>
    </row>
    <row r="3" spans="1:8" x14ac:dyDescent="0.4">
      <c r="A3" s="8" t="s">
        <v>0</v>
      </c>
      <c r="B3" s="15" t="s">
        <v>1</v>
      </c>
      <c r="C3" s="15" t="s">
        <v>2</v>
      </c>
      <c r="D3" s="15" t="s">
        <v>26</v>
      </c>
      <c r="E3" s="15" t="s">
        <v>3</v>
      </c>
      <c r="F3" s="15" t="s">
        <v>20</v>
      </c>
      <c r="G3" s="30" t="s">
        <v>4</v>
      </c>
      <c r="H3" s="31"/>
    </row>
    <row r="4" spans="1:8" ht="39" customHeight="1" x14ac:dyDescent="0.4">
      <c r="A4" s="9" t="s">
        <v>39</v>
      </c>
      <c r="B4" s="2">
        <v>0</v>
      </c>
      <c r="C4" s="2">
        <v>0</v>
      </c>
      <c r="D4" s="17" t="s">
        <v>40</v>
      </c>
      <c r="E4" s="12">
        <f>B4*C4</f>
        <v>0</v>
      </c>
      <c r="F4" s="3"/>
      <c r="G4" s="38" t="s">
        <v>43</v>
      </c>
      <c r="H4" s="39"/>
    </row>
    <row r="5" spans="1:8" ht="60" customHeight="1" x14ac:dyDescent="0.4">
      <c r="A5" s="9" t="s">
        <v>19</v>
      </c>
      <c r="B5" s="2">
        <v>2000</v>
      </c>
      <c r="C5" s="2">
        <v>2</v>
      </c>
      <c r="D5" s="17" t="s">
        <v>28</v>
      </c>
      <c r="E5" s="12">
        <f>B5*C5</f>
        <v>4000</v>
      </c>
      <c r="F5" s="3" t="s">
        <v>48</v>
      </c>
      <c r="G5" s="22" t="s">
        <v>21</v>
      </c>
      <c r="H5" s="23"/>
    </row>
    <row r="6" spans="1:8" ht="80.25" customHeight="1" x14ac:dyDescent="0.4">
      <c r="A6" s="9" t="s">
        <v>7</v>
      </c>
      <c r="B6" s="17">
        <v>176</v>
      </c>
      <c r="C6" s="2">
        <v>40</v>
      </c>
      <c r="D6" s="17" t="s">
        <v>27</v>
      </c>
      <c r="E6" s="12">
        <f t="shared" ref="E6:E14" si="0">B6*C6</f>
        <v>7040</v>
      </c>
      <c r="F6" s="3" t="s">
        <v>49</v>
      </c>
      <c r="G6" s="22" t="s">
        <v>47</v>
      </c>
      <c r="H6" s="23"/>
    </row>
    <row r="7" spans="1:8" ht="96.65" customHeight="1" x14ac:dyDescent="0.4">
      <c r="A7" s="9" t="s">
        <v>15</v>
      </c>
      <c r="B7" s="2">
        <v>1227</v>
      </c>
      <c r="C7" s="2">
        <v>2</v>
      </c>
      <c r="D7" s="17" t="s">
        <v>30</v>
      </c>
      <c r="E7" s="12">
        <f>B7*C7</f>
        <v>2454</v>
      </c>
      <c r="F7" s="3" t="s">
        <v>56</v>
      </c>
      <c r="G7" s="22" t="s">
        <v>24</v>
      </c>
      <c r="H7" s="23"/>
    </row>
    <row r="8" spans="1:8" ht="63" customHeight="1" x14ac:dyDescent="0.4">
      <c r="A8" s="9" t="s">
        <v>11</v>
      </c>
      <c r="B8" s="17">
        <v>176</v>
      </c>
      <c r="C8" s="2">
        <v>60</v>
      </c>
      <c r="D8" s="17" t="s">
        <v>29</v>
      </c>
      <c r="E8" s="12">
        <f t="shared" si="0"/>
        <v>10560</v>
      </c>
      <c r="F8" s="3" t="s">
        <v>50</v>
      </c>
      <c r="G8" s="22" t="s">
        <v>55</v>
      </c>
      <c r="H8" s="23"/>
    </row>
    <row r="9" spans="1:8" ht="101" customHeight="1" x14ac:dyDescent="0.4">
      <c r="A9" s="9" t="s">
        <v>10</v>
      </c>
      <c r="B9" s="2">
        <v>1317</v>
      </c>
      <c r="C9" s="2">
        <v>2</v>
      </c>
      <c r="D9" s="17" t="s">
        <v>31</v>
      </c>
      <c r="E9" s="12">
        <f t="shared" si="0"/>
        <v>2634</v>
      </c>
      <c r="F9" s="3" t="s">
        <v>57</v>
      </c>
      <c r="G9" s="22" t="s">
        <v>25</v>
      </c>
      <c r="H9" s="23"/>
    </row>
    <row r="10" spans="1:8" ht="70.5" customHeight="1" x14ac:dyDescent="0.4">
      <c r="A10" s="9" t="s">
        <v>8</v>
      </c>
      <c r="B10" s="12">
        <f>(E4+E5+E6+E8)*0.0211</f>
        <v>455.76</v>
      </c>
      <c r="C10" s="12">
        <v>1</v>
      </c>
      <c r="D10" s="17" t="s">
        <v>32</v>
      </c>
      <c r="E10" s="12">
        <f t="shared" si="0"/>
        <v>455.76</v>
      </c>
      <c r="F10" s="16" t="s">
        <v>23</v>
      </c>
      <c r="G10" s="22" t="s">
        <v>45</v>
      </c>
      <c r="H10" s="23"/>
    </row>
    <row r="11" spans="1:8" ht="81" customHeight="1" x14ac:dyDescent="0.4">
      <c r="A11" s="9" t="s">
        <v>14</v>
      </c>
      <c r="B11" s="2">
        <v>376</v>
      </c>
      <c r="C11" s="2">
        <v>2</v>
      </c>
      <c r="D11" s="17" t="s">
        <v>32</v>
      </c>
      <c r="E11" s="12">
        <f t="shared" si="0"/>
        <v>752</v>
      </c>
      <c r="F11" s="3" t="s">
        <v>51</v>
      </c>
      <c r="G11" s="22" t="s">
        <v>36</v>
      </c>
      <c r="H11" s="23"/>
    </row>
    <row r="12" spans="1:8" ht="84.75" customHeight="1" x14ac:dyDescent="0.4">
      <c r="A12" s="9" t="s">
        <v>13</v>
      </c>
      <c r="B12" s="2">
        <v>100</v>
      </c>
      <c r="C12" s="2">
        <v>18</v>
      </c>
      <c r="D12" s="17" t="s">
        <v>34</v>
      </c>
      <c r="E12" s="12">
        <f t="shared" si="0"/>
        <v>1800</v>
      </c>
      <c r="F12" s="3" t="s">
        <v>53</v>
      </c>
      <c r="G12" s="22" t="s">
        <v>46</v>
      </c>
      <c r="H12" s="23"/>
    </row>
    <row r="13" spans="1:8" ht="40.5" customHeight="1" x14ac:dyDescent="0.4">
      <c r="A13" s="9" t="s">
        <v>12</v>
      </c>
      <c r="B13" s="2">
        <v>1000</v>
      </c>
      <c r="C13" s="17">
        <v>1</v>
      </c>
      <c r="D13" s="17" t="s">
        <v>35</v>
      </c>
      <c r="E13" s="12">
        <f t="shared" si="0"/>
        <v>1000</v>
      </c>
      <c r="F13" s="3" t="s">
        <v>52</v>
      </c>
      <c r="G13" s="22" t="s">
        <v>17</v>
      </c>
      <c r="H13" s="23"/>
    </row>
    <row r="14" spans="1:8" ht="81.650000000000006" customHeight="1" thickBot="1" x14ac:dyDescent="0.45">
      <c r="A14" s="10" t="s">
        <v>5</v>
      </c>
      <c r="B14" s="6">
        <v>2500</v>
      </c>
      <c r="C14" s="13">
        <v>1</v>
      </c>
      <c r="D14" s="18" t="s">
        <v>33</v>
      </c>
      <c r="E14" s="13">
        <f t="shared" si="0"/>
        <v>2500</v>
      </c>
      <c r="F14" s="19" t="s">
        <v>54</v>
      </c>
      <c r="G14" s="33" t="s">
        <v>16</v>
      </c>
      <c r="H14" s="34"/>
    </row>
    <row r="15" spans="1:8" ht="66.75" customHeight="1" thickBot="1" x14ac:dyDescent="0.45">
      <c r="A15" s="24" t="s">
        <v>6</v>
      </c>
      <c r="B15" s="25"/>
      <c r="C15" s="25"/>
      <c r="D15" s="26"/>
      <c r="E15" s="14">
        <f>SUM(E4:E14)</f>
        <v>33195.759999999995</v>
      </c>
      <c r="F15" s="40" t="s">
        <v>59</v>
      </c>
      <c r="G15" s="36"/>
      <c r="H15" s="37"/>
    </row>
    <row r="16" spans="1:8" ht="40.5" customHeight="1" x14ac:dyDescent="0.4"/>
    <row r="17" spans="2:5" x14ac:dyDescent="0.4">
      <c r="B17" s="4"/>
      <c r="E17" s="1"/>
    </row>
  </sheetData>
  <mergeCells count="16">
    <mergeCell ref="G12:H12"/>
    <mergeCell ref="G13:H13"/>
    <mergeCell ref="G14:H14"/>
    <mergeCell ref="A15:D15"/>
    <mergeCell ref="F15:H15"/>
    <mergeCell ref="G11:H11"/>
    <mergeCell ref="A1:H1"/>
    <mergeCell ref="B2:F2"/>
    <mergeCell ref="G3:H3"/>
    <mergeCell ref="G5:H5"/>
    <mergeCell ref="G6:H6"/>
    <mergeCell ref="G8:H8"/>
    <mergeCell ref="G7:H7"/>
    <mergeCell ref="G9:H9"/>
    <mergeCell ref="G10:H10"/>
    <mergeCell ref="G4:H4"/>
  </mergeCells>
  <phoneticPr fontId="2" type="noConversion"/>
  <printOptions horizontalCentered="1"/>
  <pageMargins left="0.23622047244094491" right="0.23622047244094491" top="0.35433070866141736" bottom="0.35433070866141736" header="0.31496062992125984" footer="0.31496062992125984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空白格式(灰色區域不需填寫)</vt:lpstr>
      <vt:lpstr>範例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2020-06-16T05:18:14Z</cp:lastPrinted>
  <dcterms:created xsi:type="dcterms:W3CDTF">2018-04-25T07:29:59Z</dcterms:created>
  <dcterms:modified xsi:type="dcterms:W3CDTF">2023-12-22T07:02:26Z</dcterms:modified>
</cp:coreProperties>
</file>